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440" activeTab="2"/>
  </bookViews>
  <sheets>
    <sheet name="附件1-预算安排表" sheetId="5" r:id="rId1"/>
    <sheet name="附件2-实际支付情况" sheetId="4" r:id="rId2"/>
    <sheet name="附件4-义务兵优待金" sheetId="2" r:id="rId3"/>
  </sheets>
  <calcPr calcId="144525"/>
</workbook>
</file>

<file path=xl/sharedStrings.xml><?xml version="1.0" encoding="utf-8"?>
<sst xmlns="http://schemas.openxmlformats.org/spreadsheetml/2006/main" count="75">
  <si>
    <t>附表1</t>
  </si>
  <si>
    <t>2016年常德市优抚事业专项资金预算安排表</t>
  </si>
  <si>
    <t>项目单位:常德市民政局</t>
  </si>
  <si>
    <t>项目</t>
  </si>
  <si>
    <t>预算金额</t>
  </si>
  <si>
    <t xml:space="preserve">核算内容 </t>
  </si>
  <si>
    <t>适用政策</t>
  </si>
  <si>
    <t>备注</t>
  </si>
  <si>
    <t>城乡义务兵家属优待金</t>
  </si>
  <si>
    <t>367人*1.5万元/人/年*2年，</t>
  </si>
  <si>
    <t>常发【2012】5号</t>
  </si>
  <si>
    <t>复退军人困难补助</t>
  </si>
  <si>
    <t>无标准,按实际情况申请</t>
  </si>
  <si>
    <t>2015年已列预算</t>
  </si>
  <si>
    <t>市直退役士官待安置期间生活费</t>
  </si>
  <si>
    <t>一、二期士官50人*400元*6个月+三期士官30人*400元*5个月</t>
  </si>
  <si>
    <t>《退役士兵安置条例》</t>
  </si>
  <si>
    <t>市直自主就业退役士兵一次性经济补助</t>
  </si>
  <si>
    <t>预算秋季103人,冬季45人,标准2000元/人/年*服役年限</t>
  </si>
  <si>
    <r>
      <rPr>
        <sz val="11"/>
        <rFont val="宋体"/>
        <charset val="134"/>
      </rPr>
      <t>《</t>
    </r>
    <r>
      <rPr>
        <sz val="11"/>
        <rFont val="宋体"/>
        <charset val="134"/>
      </rPr>
      <t>关于服义务兵役高校在校生优待和自主就业退役士兵一次性经济补助等有关问题的通知》湘政发【2013】16号</t>
    </r>
  </si>
  <si>
    <t>市直退役士官自谋职业补助</t>
  </si>
  <si>
    <t>一期士官10人*3.25万元；二期士官10人*5.2万元</t>
  </si>
  <si>
    <t>2007年市政府第十三次市长办公会议纪要、国发（2005）23号文件</t>
  </si>
  <si>
    <t>市直国企下岗伤残军人医疗费</t>
  </si>
  <si>
    <t>65人*60元*12个月</t>
  </si>
  <si>
    <t>《常德市优抚对象医疗保障实施办法》常民【2010】120号</t>
  </si>
  <si>
    <t>市直国企下岗伤残军人生活费</t>
  </si>
  <si>
    <t>65人*320元*12个月</t>
  </si>
  <si>
    <t>《关于改制企业部分军队退役人员解困有关问题的通知》常民（2008）96号</t>
  </si>
  <si>
    <t>市直1-4级伤残军人护理费</t>
  </si>
  <si>
    <t>5人*19464元/人</t>
  </si>
  <si>
    <t>《军人抚恤优待条例》第4/29条</t>
  </si>
  <si>
    <t>合计</t>
  </si>
  <si>
    <t>附表2</t>
  </si>
  <si>
    <t>2016年常德市优抚事业专项资金支付情况明细表</t>
  </si>
  <si>
    <t>序号</t>
  </si>
  <si>
    <t>预算情况</t>
  </si>
  <si>
    <t>实际支付情况</t>
  </si>
  <si>
    <t>预算结余（预算-实际）</t>
  </si>
  <si>
    <t>预算人数</t>
  </si>
  <si>
    <t>预算金额(万元)</t>
  </si>
  <si>
    <t>支付人数</t>
  </si>
  <si>
    <t>支付金额(万元)</t>
  </si>
  <si>
    <t>(万元)</t>
  </si>
  <si>
    <t>预算人数367*2（2年按2批发放）</t>
  </si>
  <si>
    <t>2016秋季（已支付39.4万元、94人）,63万元为2015年以前</t>
  </si>
  <si>
    <t>2016冬季45人52.2万元（未发）</t>
  </si>
  <si>
    <t>2011年以前入伍的城镇义务兵符合政策规定的也在此项列支</t>
  </si>
  <si>
    <t>在武陵区民政局发放</t>
  </si>
  <si>
    <t>合    计</t>
  </si>
  <si>
    <t>附表4</t>
  </si>
  <si>
    <t>2016年义务兵家属优待金补助分配及实际支付明细表</t>
  </si>
  <si>
    <t>项目单位：常德市民政局</t>
  </si>
  <si>
    <t>单位</t>
  </si>
  <si>
    <t>预算金额（万元）</t>
  </si>
  <si>
    <t xml:space="preserve">实际发放情况 </t>
  </si>
  <si>
    <t>市财政应负担</t>
  </si>
  <si>
    <t>预算结余</t>
  </si>
  <si>
    <t>类型</t>
  </si>
  <si>
    <t>人数</t>
  </si>
  <si>
    <t>标准（元/年）</t>
  </si>
  <si>
    <t>实际发放金额（万元）</t>
  </si>
  <si>
    <t>市财政负担比例</t>
  </si>
  <si>
    <t>武陵区</t>
  </si>
  <si>
    <t>城镇兵</t>
  </si>
  <si>
    <t>2014年入伍的270人第二年优待金和2015年入伍的185人第一年优待金未发、2012年-2014年的102人次未发</t>
  </si>
  <si>
    <t>农村兵</t>
  </si>
  <si>
    <t>鼎城区</t>
  </si>
  <si>
    <t>7人次未发</t>
  </si>
  <si>
    <t>经开区</t>
  </si>
  <si>
    <t>柳叶湖</t>
  </si>
  <si>
    <t>西湖</t>
  </si>
  <si>
    <t>西洞庭</t>
  </si>
  <si>
    <t>桃花源</t>
  </si>
  <si>
    <t>贺家山原种厂</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</si>
</sst>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color theme="1"/>
      <name val="宋体"/>
      <charset val="134"/>
      <scheme val="minor"/>
    </font>
    <font>
      <b/>
      <sz val="16"/>
      <color theme="1"/>
      <name val="宋体"/>
      <charset val="134"/>
      <scheme val="minor"/>
    </font>
    <font>
      <sz val="12"/>
      <color theme="1"/>
      <name val="宋体"/>
      <charset val="134"/>
      <scheme val="minor"/>
    </font>
    <font>
      <sz val="10"/>
      <color theme="1"/>
      <name val="宋体"/>
      <charset val="134"/>
      <scheme val="minor"/>
    </font>
    <font>
      <sz val="11"/>
      <name val="宋体"/>
      <charset val="134"/>
      <scheme val="minor"/>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11"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9" applyNumberFormat="0" applyFill="0" applyAlignment="0" applyProtection="0">
      <alignment vertical="center"/>
    </xf>
    <xf numFmtId="0" fontId="9" fillId="0" borderId="9" applyNumberFormat="0" applyFill="0" applyAlignment="0" applyProtection="0">
      <alignment vertical="center"/>
    </xf>
    <xf numFmtId="0" fontId="15" fillId="21" borderId="0" applyNumberFormat="0" applyBorder="0" applyAlignment="0" applyProtection="0">
      <alignment vertical="center"/>
    </xf>
    <xf numFmtId="0" fontId="12" fillId="0" borderId="13" applyNumberFormat="0" applyFill="0" applyAlignment="0" applyProtection="0">
      <alignment vertical="center"/>
    </xf>
    <xf numFmtId="0" fontId="15" fillId="20" borderId="0" applyNumberFormat="0" applyBorder="0" applyAlignment="0" applyProtection="0">
      <alignment vertical="center"/>
    </xf>
    <xf numFmtId="0" fontId="16" fillId="14" borderId="10" applyNumberFormat="0" applyAlignment="0" applyProtection="0">
      <alignment vertical="center"/>
    </xf>
    <xf numFmtId="0" fontId="25" fillId="14" borderId="14" applyNumberFormat="0" applyAlignment="0" applyProtection="0">
      <alignment vertical="center"/>
    </xf>
    <xf numFmtId="0" fontId="8" fillId="6" borderId="8"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15" applyNumberFormat="0" applyFill="0" applyAlignment="0" applyProtection="0">
      <alignment vertical="center"/>
    </xf>
    <xf numFmtId="0" fontId="18" fillId="0" borderId="12"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cellStyleXfs>
  <cellXfs count="52">
    <xf numFmtId="0" fontId="0" fillId="0" borderId="0" xfId="0">
      <alignment vertical="center"/>
    </xf>
    <xf numFmtId="0" fontId="1" fillId="0" borderId="0" xfId="0" applyFont="1">
      <alignment vertical="center"/>
    </xf>
    <xf numFmtId="0" fontId="0" fillId="0" borderId="0" xfId="0" applyNumberFormat="1" applyAlignment="1">
      <alignment horizontal="left" vertical="center"/>
    </xf>
    <xf numFmtId="0" fontId="0" fillId="0" borderId="0" xfId="0" applyNumberFormat="1" applyAlignment="1">
      <alignment vertical="center"/>
    </xf>
    <xf numFmtId="0" fontId="2" fillId="0" borderId="0" xfId="0" applyNumberFormat="1" applyFont="1" applyAlignment="1">
      <alignment horizontal="center" vertical="center"/>
    </xf>
    <xf numFmtId="0" fontId="3" fillId="0" borderId="0" xfId="0" applyNumberFormat="1" applyFont="1" applyAlignment="1">
      <alignment horizontal="left"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NumberFormat="1" applyBorder="1" applyAlignment="1">
      <alignment horizontal="center" vertical="center"/>
    </xf>
    <xf numFmtId="0" fontId="0" fillId="0" borderId="4" xfId="0" applyNumberFormat="1" applyBorder="1" applyAlignment="1">
      <alignment horizontal="center" vertical="center" wrapText="1"/>
    </xf>
    <xf numFmtId="0" fontId="0" fillId="0" borderId="5" xfId="0" applyBorder="1" applyAlignment="1">
      <alignment horizontal="center" vertical="center"/>
    </xf>
    <xf numFmtId="0" fontId="0" fillId="0" borderId="5" xfId="0" applyNumberFormat="1" applyBorder="1" applyAlignment="1">
      <alignment horizontal="center" vertical="center"/>
    </xf>
    <xf numFmtId="9" fontId="0" fillId="0" borderId="5" xfId="0" applyNumberFormat="1" applyFill="1" applyBorder="1" applyAlignment="1">
      <alignment horizontal="center" vertical="center"/>
    </xf>
    <xf numFmtId="9" fontId="0" fillId="0" borderId="5" xfId="0" applyNumberFormat="1" applyBorder="1" applyAlignment="1">
      <alignment horizontal="center" vertical="center"/>
    </xf>
    <xf numFmtId="0" fontId="0" fillId="0" borderId="1" xfId="0" applyNumberFormat="1" applyFill="1" applyBorder="1" applyAlignment="1">
      <alignment horizontal="center" vertical="center"/>
    </xf>
    <xf numFmtId="0" fontId="0" fillId="0" borderId="4" xfId="0" applyNumberFormat="1" applyFill="1" applyBorder="1" applyAlignment="1">
      <alignment horizontal="center" vertical="center"/>
    </xf>
    <xf numFmtId="0" fontId="0" fillId="0" borderId="6" xfId="0" applyBorder="1" applyAlignment="1">
      <alignment horizontal="center" vertical="center"/>
    </xf>
    <xf numFmtId="0" fontId="0" fillId="0" borderId="6" xfId="0" applyNumberFormat="1" applyFill="1" applyBorder="1" applyAlignment="1">
      <alignment horizontal="center" vertical="center"/>
    </xf>
    <xf numFmtId="0" fontId="0" fillId="0" borderId="6" xfId="0" applyNumberFormat="1" applyBorder="1" applyAlignment="1">
      <alignment horizontal="center" vertical="center"/>
    </xf>
    <xf numFmtId="0" fontId="1" fillId="0" borderId="5" xfId="0" applyFont="1" applyBorder="1">
      <alignmen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vertical="center"/>
    </xf>
    <xf numFmtId="0" fontId="0" fillId="0" borderId="1" xfId="0" applyNumberFormat="1" applyFont="1" applyFill="1" applyBorder="1" applyAlignment="1" applyProtection="1">
      <alignment horizontal="center" vertical="center"/>
    </xf>
    <xf numFmtId="0" fontId="4" fillId="0" borderId="1" xfId="0" applyFont="1" applyBorder="1" applyAlignment="1">
      <alignment horizontal="center" vertical="center" wrapText="1"/>
    </xf>
    <xf numFmtId="9" fontId="0" fillId="0" borderId="4" xfId="0" applyNumberFormat="1" applyFill="1" applyBorder="1" applyAlignment="1">
      <alignment horizontal="center" vertical="center"/>
    </xf>
    <xf numFmtId="0" fontId="0" fillId="0" borderId="4" xfId="0" applyNumberFormat="1" applyFont="1" applyFill="1" applyBorder="1" applyAlignment="1" applyProtection="1">
      <alignment horizontal="center" vertical="center"/>
    </xf>
    <xf numFmtId="0" fontId="4" fillId="0" borderId="4" xfId="0" applyFont="1" applyBorder="1" applyAlignment="1">
      <alignment horizontal="center" vertical="center" wrapText="1"/>
    </xf>
    <xf numFmtId="0" fontId="0" fillId="0" borderId="5" xfId="0" applyBorder="1">
      <alignment vertical="center"/>
    </xf>
    <xf numFmtId="0" fontId="0" fillId="0" borderId="0" xfId="0" applyAlignment="1">
      <alignment horizontal="left" vertical="center"/>
    </xf>
    <xf numFmtId="0" fontId="2" fillId="0" borderId="0" xfId="0" applyFont="1" applyAlignment="1">
      <alignment horizontal="center" vertical="center"/>
    </xf>
    <xf numFmtId="0" fontId="0" fillId="0" borderId="7" xfId="0"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left"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5" xfId="0" applyFill="1" applyBorder="1" applyAlignment="1">
      <alignment vertical="center" wrapText="1"/>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lignment vertical="center"/>
    </xf>
    <xf numFmtId="0" fontId="0" fillId="0" borderId="5" xfId="0" applyBorder="1" applyAlignment="1">
      <alignment horizontal="center" vertical="center" wrapText="1"/>
    </xf>
    <xf numFmtId="0" fontId="1" fillId="0" borderId="5" xfId="0" applyFont="1" applyBorder="1" applyAlignment="1">
      <alignment horizontal="center" vertical="center"/>
    </xf>
    <xf numFmtId="0" fontId="0" fillId="0" borderId="5" xfId="0" applyFont="1" applyBorder="1">
      <alignment vertical="center"/>
    </xf>
    <xf numFmtId="0" fontId="0" fillId="0" borderId="5" xfId="0" applyFont="1" applyBorder="1" applyAlignment="1">
      <alignment horizontal="center" vertical="center"/>
    </xf>
    <xf numFmtId="0" fontId="5" fillId="0" borderId="5" xfId="0" applyFont="1" applyBorder="1">
      <alignment vertical="center"/>
    </xf>
    <xf numFmtId="0" fontId="0" fillId="0" borderId="0" xfId="0" applyFont="1">
      <alignment vertical="center"/>
    </xf>
    <xf numFmtId="0" fontId="0" fillId="0" borderId="5" xfId="0" applyFont="1" applyBorder="1" applyAlignment="1">
      <alignment vertical="center" wrapText="1"/>
    </xf>
    <xf numFmtId="0" fontId="5" fillId="0" borderId="5" xfId="0" applyFont="1" applyBorder="1" applyAlignment="1">
      <alignment vertical="center" wrapText="1"/>
    </xf>
    <xf numFmtId="0" fontId="6" fillId="0" borderId="5" xfId="0" applyFont="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mruColors>
  </color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3"/>
  <sheetViews>
    <sheetView workbookViewId="0">
      <selection activeCell="I8" sqref="I8"/>
    </sheetView>
  </sheetViews>
  <sheetFormatPr defaultColWidth="9" defaultRowHeight="13.5" outlineLevelCol="5"/>
  <cols>
    <col min="1" max="1" width="6.5" customWidth="1"/>
    <col min="2" max="2" width="28.625" customWidth="1"/>
    <col min="4" max="4" width="51.5" customWidth="1"/>
    <col min="5" max="5" width="29.375" customWidth="1"/>
  </cols>
  <sheetData>
    <row r="1" spans="1:2">
      <c r="A1" s="32" t="s">
        <v>0</v>
      </c>
      <c r="B1" s="32"/>
    </row>
    <row r="2" ht="33" customHeight="1" spans="1:6">
      <c r="A2" s="33" t="s">
        <v>1</v>
      </c>
      <c r="B2" s="33"/>
      <c r="C2" s="33"/>
      <c r="D2" s="33"/>
      <c r="E2" s="33"/>
      <c r="F2" s="33"/>
    </row>
    <row r="3" spans="1:3">
      <c r="A3" s="32" t="s">
        <v>2</v>
      </c>
      <c r="B3" s="32"/>
      <c r="C3" s="32"/>
    </row>
    <row r="4" ht="25" customHeight="1" spans="1:6">
      <c r="A4" s="45"/>
      <c r="B4" s="46" t="s">
        <v>3</v>
      </c>
      <c r="C4" s="45" t="s">
        <v>4</v>
      </c>
      <c r="D4" s="46" t="s">
        <v>5</v>
      </c>
      <c r="E4" s="46" t="s">
        <v>6</v>
      </c>
      <c r="F4" s="45" t="s">
        <v>7</v>
      </c>
    </row>
    <row r="5" ht="25" customHeight="1" spans="1:6">
      <c r="A5" s="46">
        <v>1</v>
      </c>
      <c r="B5" s="45" t="s">
        <v>8</v>
      </c>
      <c r="C5" s="46">
        <v>1100</v>
      </c>
      <c r="D5" s="45" t="s">
        <v>9</v>
      </c>
      <c r="E5" s="47" t="s">
        <v>10</v>
      </c>
      <c r="F5" s="45"/>
    </row>
    <row r="6" ht="25" customHeight="1" spans="1:6">
      <c r="A6" s="46">
        <v>2</v>
      </c>
      <c r="B6" s="45" t="s">
        <v>11</v>
      </c>
      <c r="C6" s="46">
        <v>20</v>
      </c>
      <c r="D6" s="48" t="s">
        <v>12</v>
      </c>
      <c r="E6" s="47" t="s">
        <v>13</v>
      </c>
      <c r="F6" s="45"/>
    </row>
    <row r="7" ht="25" customHeight="1" spans="1:6">
      <c r="A7" s="46">
        <v>3</v>
      </c>
      <c r="B7" s="45" t="s">
        <v>14</v>
      </c>
      <c r="C7" s="46">
        <v>18</v>
      </c>
      <c r="D7" s="45" t="s">
        <v>15</v>
      </c>
      <c r="E7" s="47" t="s">
        <v>16</v>
      </c>
      <c r="F7" s="45"/>
    </row>
    <row r="8" ht="59" customHeight="1" spans="1:6">
      <c r="A8" s="46">
        <v>4</v>
      </c>
      <c r="B8" s="49" t="s">
        <v>17</v>
      </c>
      <c r="C8" s="46">
        <v>80</v>
      </c>
      <c r="D8" s="45" t="s">
        <v>18</v>
      </c>
      <c r="E8" s="50" t="s">
        <v>19</v>
      </c>
      <c r="F8" s="45"/>
    </row>
    <row r="9" ht="39" customHeight="1" spans="1:6">
      <c r="A9" s="46">
        <v>5</v>
      </c>
      <c r="B9" s="45" t="s">
        <v>20</v>
      </c>
      <c r="C9" s="46">
        <v>84.5</v>
      </c>
      <c r="D9" s="45" t="s">
        <v>21</v>
      </c>
      <c r="E9" s="50" t="s">
        <v>22</v>
      </c>
      <c r="F9" s="45"/>
    </row>
    <row r="10" ht="36" customHeight="1" spans="1:6">
      <c r="A10" s="46">
        <v>6</v>
      </c>
      <c r="B10" s="45" t="s">
        <v>23</v>
      </c>
      <c r="C10" s="46">
        <v>4.68</v>
      </c>
      <c r="D10" s="45" t="s">
        <v>24</v>
      </c>
      <c r="E10" s="51" t="s">
        <v>25</v>
      </c>
      <c r="F10" s="45"/>
    </row>
    <row r="11" ht="51" customHeight="1" spans="1:6">
      <c r="A11" s="46">
        <v>7</v>
      </c>
      <c r="B11" s="45" t="s">
        <v>26</v>
      </c>
      <c r="C11" s="46">
        <v>24.96</v>
      </c>
      <c r="D11" s="45" t="s">
        <v>27</v>
      </c>
      <c r="E11" s="51" t="s">
        <v>28</v>
      </c>
      <c r="F11" s="45"/>
    </row>
    <row r="12" ht="25" customHeight="1" spans="1:6">
      <c r="A12" s="46">
        <v>8</v>
      </c>
      <c r="B12" s="45" t="s">
        <v>29</v>
      </c>
      <c r="C12" s="46">
        <v>9</v>
      </c>
      <c r="D12" s="45" t="s">
        <v>30</v>
      </c>
      <c r="E12" s="47" t="s">
        <v>31</v>
      </c>
      <c r="F12" s="45"/>
    </row>
    <row r="13" ht="25" customHeight="1" spans="1:6">
      <c r="A13" s="45"/>
      <c r="B13" s="44" t="s">
        <v>32</v>
      </c>
      <c r="C13" s="23">
        <f>SUM(C5:C12)</f>
        <v>1341.14</v>
      </c>
      <c r="D13" s="45"/>
      <c r="E13" s="45"/>
      <c r="F13" s="45"/>
    </row>
  </sheetData>
  <mergeCells count="3">
    <mergeCell ref="A1:B1"/>
    <mergeCell ref="A2:F2"/>
    <mergeCell ref="A3:C3"/>
  </mergeCells>
  <pageMargins left="0.554166666666667" right="0.554166666666667" top="1" bottom="1"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2"/>
  <sheetViews>
    <sheetView workbookViewId="0">
      <selection activeCell="H15" sqref="H15:H16"/>
    </sheetView>
  </sheetViews>
  <sheetFormatPr defaultColWidth="9" defaultRowHeight="13.5" outlineLevelCol="7"/>
  <cols>
    <col min="1" max="1" width="4.125" customWidth="1"/>
    <col min="2" max="2" width="34" customWidth="1"/>
    <col min="3" max="3" width="11.875" customWidth="1"/>
    <col min="4" max="4" width="15.125" customWidth="1"/>
    <col min="5" max="5" width="12.875" customWidth="1"/>
    <col min="6" max="6" width="14.375" customWidth="1"/>
    <col min="7" max="7" width="20.5" customWidth="1"/>
    <col min="8" max="8" width="28.25" customWidth="1"/>
  </cols>
  <sheetData>
    <row r="1" spans="1:2">
      <c r="A1" s="32" t="s">
        <v>33</v>
      </c>
      <c r="B1" s="32"/>
    </row>
    <row r="2" ht="20.25" spans="1:8">
      <c r="A2" s="33" t="s">
        <v>34</v>
      </c>
      <c r="B2" s="33"/>
      <c r="C2" s="33"/>
      <c r="D2" s="33"/>
      <c r="E2" s="33"/>
      <c r="F2" s="33"/>
      <c r="G2" s="33"/>
      <c r="H2" s="33"/>
    </row>
    <row r="3" spans="1:3">
      <c r="A3" s="32" t="s">
        <v>2</v>
      </c>
      <c r="B3" s="32"/>
      <c r="C3" s="32"/>
    </row>
    <row r="4" ht="20" customHeight="1" spans="1:8">
      <c r="A4" s="6" t="s">
        <v>35</v>
      </c>
      <c r="B4" s="6" t="s">
        <v>3</v>
      </c>
      <c r="C4" s="10" t="s">
        <v>36</v>
      </c>
      <c r="D4" s="34"/>
      <c r="E4" s="9" t="s">
        <v>37</v>
      </c>
      <c r="F4" s="34"/>
      <c r="G4" s="34" t="s">
        <v>38</v>
      </c>
      <c r="H4" s="6" t="s">
        <v>7</v>
      </c>
    </row>
    <row r="5" ht="20" customHeight="1" spans="1:8">
      <c r="A5" s="11"/>
      <c r="B5" s="11"/>
      <c r="C5" s="14" t="s">
        <v>39</v>
      </c>
      <c r="D5" s="31" t="s">
        <v>40</v>
      </c>
      <c r="E5" s="31" t="s">
        <v>41</v>
      </c>
      <c r="F5" s="31" t="s">
        <v>42</v>
      </c>
      <c r="G5" s="14" t="s">
        <v>43</v>
      </c>
      <c r="H5" s="11"/>
    </row>
    <row r="6" ht="26" customHeight="1" spans="1:8">
      <c r="A6" s="14">
        <v>1</v>
      </c>
      <c r="B6" s="31" t="s">
        <v>8</v>
      </c>
      <c r="C6" s="14">
        <v>734</v>
      </c>
      <c r="D6" s="14">
        <v>1100</v>
      </c>
      <c r="E6" s="14">
        <v>1381</v>
      </c>
      <c r="F6" s="14">
        <f>'附件4-义务兵优待金'!I23</f>
        <v>808.25</v>
      </c>
      <c r="G6" s="14">
        <f t="shared" ref="G6:G9" si="0">D6-F6</f>
        <v>291.75</v>
      </c>
      <c r="H6" s="35" t="s">
        <v>44</v>
      </c>
    </row>
    <row r="7" ht="20" customHeight="1" spans="1:8">
      <c r="A7" s="14">
        <v>2</v>
      </c>
      <c r="B7" s="36" t="s">
        <v>11</v>
      </c>
      <c r="C7" s="6">
        <v>142</v>
      </c>
      <c r="D7" s="14">
        <v>20</v>
      </c>
      <c r="E7" s="6">
        <v>163</v>
      </c>
      <c r="F7" s="6">
        <v>20.56</v>
      </c>
      <c r="G7" s="6">
        <f t="shared" si="0"/>
        <v>-0.559999999999999</v>
      </c>
      <c r="H7" s="14"/>
    </row>
    <row r="8" ht="20" customHeight="1" spans="1:8">
      <c r="A8" s="14"/>
      <c r="B8" s="36"/>
      <c r="C8" s="11"/>
      <c r="D8" s="14"/>
      <c r="E8" s="11"/>
      <c r="F8" s="11"/>
      <c r="G8" s="11"/>
      <c r="H8" s="14"/>
    </row>
    <row r="9" ht="20" customHeight="1" spans="1:8">
      <c r="A9" s="14">
        <v>3</v>
      </c>
      <c r="B9" s="36" t="s">
        <v>14</v>
      </c>
      <c r="C9" s="6">
        <v>50</v>
      </c>
      <c r="D9" s="14">
        <v>18</v>
      </c>
      <c r="E9" s="6">
        <v>33</v>
      </c>
      <c r="F9" s="6">
        <v>12.22</v>
      </c>
      <c r="G9" s="6">
        <f t="shared" si="0"/>
        <v>5.78</v>
      </c>
      <c r="H9" s="14"/>
    </row>
    <row r="10" ht="20" customHeight="1" spans="1:8">
      <c r="A10" s="14"/>
      <c r="B10" s="36"/>
      <c r="C10" s="11"/>
      <c r="D10" s="14"/>
      <c r="E10" s="11"/>
      <c r="F10" s="11"/>
      <c r="G10" s="11"/>
      <c r="H10" s="14"/>
    </row>
    <row r="11" ht="28" customHeight="1" spans="1:8">
      <c r="A11" s="6">
        <v>4</v>
      </c>
      <c r="B11" s="37" t="s">
        <v>17</v>
      </c>
      <c r="C11" s="38">
        <v>148</v>
      </c>
      <c r="D11" s="38">
        <v>80</v>
      </c>
      <c r="E11" s="38">
        <v>171</v>
      </c>
      <c r="F11" s="38">
        <v>102.4</v>
      </c>
      <c r="G11" s="38">
        <f t="shared" ref="G11:G17" si="1">D11-F11</f>
        <v>-22.4</v>
      </c>
      <c r="H11" s="39" t="s">
        <v>45</v>
      </c>
    </row>
    <row r="12" ht="24" customHeight="1" spans="1:8">
      <c r="A12" s="11"/>
      <c r="B12" s="40"/>
      <c r="C12" s="41"/>
      <c r="D12" s="41"/>
      <c r="E12" s="41"/>
      <c r="F12" s="41"/>
      <c r="G12" s="41"/>
      <c r="H12" s="42" t="s">
        <v>46</v>
      </c>
    </row>
    <row r="13" ht="20" customHeight="1" spans="1:8">
      <c r="A13" s="14">
        <v>5</v>
      </c>
      <c r="B13" s="36" t="s">
        <v>20</v>
      </c>
      <c r="C13" s="6">
        <v>20</v>
      </c>
      <c r="D13" s="14">
        <v>84.5</v>
      </c>
      <c r="E13" s="6">
        <v>7</v>
      </c>
      <c r="F13" s="6">
        <v>15.45</v>
      </c>
      <c r="G13" s="6">
        <f t="shared" si="1"/>
        <v>69.05</v>
      </c>
      <c r="H13" s="43" t="s">
        <v>47</v>
      </c>
    </row>
    <row r="14" ht="20" customHeight="1" spans="1:8">
      <c r="A14" s="14"/>
      <c r="B14" s="36"/>
      <c r="C14" s="11"/>
      <c r="D14" s="14"/>
      <c r="E14" s="11"/>
      <c r="F14" s="11"/>
      <c r="G14" s="11"/>
      <c r="H14" s="43"/>
    </row>
    <row r="15" ht="20" customHeight="1" spans="1:8">
      <c r="A15" s="14">
        <v>6</v>
      </c>
      <c r="B15" s="31" t="s">
        <v>23</v>
      </c>
      <c r="C15" s="6">
        <v>65</v>
      </c>
      <c r="D15" s="14">
        <v>4.68</v>
      </c>
      <c r="E15" s="6">
        <v>65</v>
      </c>
      <c r="F15" s="14">
        <v>4.68</v>
      </c>
      <c r="G15" s="14">
        <f t="shared" si="1"/>
        <v>0</v>
      </c>
      <c r="H15" s="6" t="s">
        <v>48</v>
      </c>
    </row>
    <row r="16" ht="20" customHeight="1" spans="1:8">
      <c r="A16" s="14">
        <v>7</v>
      </c>
      <c r="B16" s="31" t="s">
        <v>26</v>
      </c>
      <c r="C16" s="11"/>
      <c r="D16" s="14">
        <v>24.96</v>
      </c>
      <c r="E16" s="11"/>
      <c r="F16" s="14">
        <v>24.96</v>
      </c>
      <c r="G16" s="14">
        <f t="shared" si="1"/>
        <v>0</v>
      </c>
      <c r="H16" s="11"/>
    </row>
    <row r="17" ht="20" customHeight="1" spans="1:8">
      <c r="A17" s="14">
        <v>8</v>
      </c>
      <c r="B17" s="31" t="s">
        <v>29</v>
      </c>
      <c r="C17" s="14">
        <v>5</v>
      </c>
      <c r="D17" s="14">
        <v>9</v>
      </c>
      <c r="E17" s="14">
        <v>5</v>
      </c>
      <c r="F17" s="14">
        <v>9.73</v>
      </c>
      <c r="G17" s="14">
        <f t="shared" si="1"/>
        <v>-0.73</v>
      </c>
      <c r="H17" s="14"/>
    </row>
    <row r="18" ht="20" customHeight="1" spans="1:8">
      <c r="A18" s="31"/>
      <c r="B18" s="44" t="s">
        <v>49</v>
      </c>
      <c r="C18" s="44">
        <v>1194</v>
      </c>
      <c r="D18" s="44">
        <f t="shared" ref="D18:G18" si="2">SUM(D6:D17)</f>
        <v>1341.14</v>
      </c>
      <c r="E18" s="44">
        <f t="shared" si="2"/>
        <v>1825</v>
      </c>
      <c r="F18" s="44">
        <f t="shared" si="2"/>
        <v>998.25</v>
      </c>
      <c r="G18" s="44">
        <f t="shared" si="2"/>
        <v>342.89</v>
      </c>
      <c r="H18" s="31"/>
    </row>
    <row r="19" ht="20" customHeight="1" spans="2:8">
      <c r="B19" s="32"/>
      <c r="C19" s="32"/>
      <c r="D19" s="32"/>
      <c r="E19" s="32"/>
      <c r="F19" s="32"/>
      <c r="G19" s="32"/>
      <c r="H19" s="32"/>
    </row>
    <row r="22" spans="5:5">
      <c r="E22">
        <f>E18-C18</f>
        <v>631</v>
      </c>
    </row>
  </sheetData>
  <mergeCells count="43">
    <mergeCell ref="A1:B1"/>
    <mergeCell ref="A2:H2"/>
    <mergeCell ref="A3:C3"/>
    <mergeCell ref="C4:D4"/>
    <mergeCell ref="E4:F4"/>
    <mergeCell ref="B19:H19"/>
    <mergeCell ref="A4:A5"/>
    <mergeCell ref="A7:A8"/>
    <mergeCell ref="A9:A10"/>
    <mergeCell ref="A11:A12"/>
    <mergeCell ref="A13:A14"/>
    <mergeCell ref="B4:B5"/>
    <mergeCell ref="B7:B8"/>
    <mergeCell ref="B9:B10"/>
    <mergeCell ref="B11:B12"/>
    <mergeCell ref="B13:B14"/>
    <mergeCell ref="C7:C8"/>
    <mergeCell ref="C9:C10"/>
    <mergeCell ref="C11:C12"/>
    <mergeCell ref="C13:C14"/>
    <mergeCell ref="C15:C16"/>
    <mergeCell ref="D7:D8"/>
    <mergeCell ref="D9:D10"/>
    <mergeCell ref="D11:D12"/>
    <mergeCell ref="D13:D14"/>
    <mergeCell ref="E7:E8"/>
    <mergeCell ref="E9:E10"/>
    <mergeCell ref="E11:E12"/>
    <mergeCell ref="E13:E14"/>
    <mergeCell ref="E15:E16"/>
    <mergeCell ref="F7:F8"/>
    <mergeCell ref="F9:F10"/>
    <mergeCell ref="F11:F12"/>
    <mergeCell ref="F13:F14"/>
    <mergeCell ref="G7:G8"/>
    <mergeCell ref="G9:G10"/>
    <mergeCell ref="G11:G12"/>
    <mergeCell ref="G13:G14"/>
    <mergeCell ref="H4:H5"/>
    <mergeCell ref="H7:H8"/>
    <mergeCell ref="H9:H10"/>
    <mergeCell ref="H13:H14"/>
    <mergeCell ref="H15:H16"/>
  </mergeCells>
  <pageMargins left="0.554166666666667" right="0.160416666666667" top="0.802777777777778" bottom="0.802777777777778" header="0.511805555555556" footer="0.511805555555556"/>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3"/>
  <sheetViews>
    <sheetView tabSelected="1" workbookViewId="0">
      <selection activeCell="N17" sqref="N17"/>
    </sheetView>
  </sheetViews>
  <sheetFormatPr defaultColWidth="9" defaultRowHeight="13.5"/>
  <cols>
    <col min="1" max="1" width="5.75" customWidth="1"/>
    <col min="2" max="2" width="11.25" customWidth="1"/>
    <col min="3" max="3" width="10.875" customWidth="1"/>
    <col min="4" max="4" width="11.875" customWidth="1"/>
    <col min="5" max="5" width="9.125" customWidth="1"/>
    <col min="6" max="6" width="13.375" customWidth="1"/>
    <col min="7" max="7" width="19.375" customWidth="1"/>
    <col min="8" max="8" width="13.25" customWidth="1"/>
    <col min="9" max="10" width="9.375" customWidth="1"/>
    <col min="11" max="11" width="19.125" customWidth="1"/>
  </cols>
  <sheetData>
    <row r="1" spans="1:10">
      <c r="A1" s="2" t="s">
        <v>50</v>
      </c>
      <c r="B1" s="2"/>
      <c r="C1" s="2"/>
      <c r="D1" s="3"/>
      <c r="E1" s="3"/>
      <c r="F1" s="3"/>
      <c r="G1" s="3"/>
      <c r="H1" s="3"/>
      <c r="I1" s="3"/>
      <c r="J1" s="3"/>
    </row>
    <row r="2" spans="1:11">
      <c r="A2" s="4" t="s">
        <v>51</v>
      </c>
      <c r="B2" s="4"/>
      <c r="C2" s="4"/>
      <c r="D2" s="4"/>
      <c r="E2" s="4"/>
      <c r="F2" s="4"/>
      <c r="G2" s="4"/>
      <c r="H2" s="4"/>
      <c r="I2" s="4"/>
      <c r="J2" s="4"/>
      <c r="K2" s="4"/>
    </row>
    <row r="3" ht="14" customHeight="1" spans="1:11">
      <c r="A3" s="4"/>
      <c r="B3" s="4"/>
      <c r="C3" s="4"/>
      <c r="D3" s="4"/>
      <c r="E3" s="4"/>
      <c r="F3" s="4"/>
      <c r="G3" s="4"/>
      <c r="H3" s="4"/>
      <c r="I3" s="4"/>
      <c r="J3" s="4"/>
      <c r="K3" s="4"/>
    </row>
    <row r="4" ht="14" customHeight="1" spans="1:11">
      <c r="A4" s="5" t="s">
        <v>52</v>
      </c>
      <c r="B4" s="5"/>
      <c r="C4" s="5"/>
      <c r="D4" s="4"/>
      <c r="E4" s="4"/>
      <c r="F4" s="4"/>
      <c r="G4" s="4"/>
      <c r="H4" s="4"/>
      <c r="I4" s="4"/>
      <c r="J4" s="4"/>
      <c r="K4" s="4"/>
    </row>
    <row r="5" ht="21" customHeight="1" spans="1:11">
      <c r="A5" s="6" t="s">
        <v>35</v>
      </c>
      <c r="B5" s="7" t="s">
        <v>53</v>
      </c>
      <c r="C5" s="8" t="s">
        <v>54</v>
      </c>
      <c r="D5" s="9" t="s">
        <v>55</v>
      </c>
      <c r="E5" s="10"/>
      <c r="F5" s="10"/>
      <c r="G5" s="10"/>
      <c r="H5" s="10"/>
      <c r="I5" s="8" t="s">
        <v>56</v>
      </c>
      <c r="J5" s="8" t="s">
        <v>57</v>
      </c>
      <c r="K5" s="6" t="s">
        <v>7</v>
      </c>
    </row>
    <row r="6" ht="27" customHeight="1" spans="1:11">
      <c r="A6" s="11"/>
      <c r="B6" s="12"/>
      <c r="C6" s="13"/>
      <c r="D6" s="14" t="s">
        <v>58</v>
      </c>
      <c r="E6" s="14" t="s">
        <v>59</v>
      </c>
      <c r="F6" s="14" t="s">
        <v>60</v>
      </c>
      <c r="G6" s="14" t="s">
        <v>61</v>
      </c>
      <c r="H6" s="14" t="s">
        <v>62</v>
      </c>
      <c r="I6" s="13"/>
      <c r="J6" s="13"/>
      <c r="K6" s="11"/>
    </row>
    <row r="7" ht="26" customHeight="1" spans="1:11">
      <c r="A7" s="6">
        <v>1</v>
      </c>
      <c r="B7" s="7" t="s">
        <v>63</v>
      </c>
      <c r="C7" s="7">
        <v>705.95</v>
      </c>
      <c r="D7" s="15" t="s">
        <v>64</v>
      </c>
      <c r="E7" s="15">
        <v>395</v>
      </c>
      <c r="F7" s="15">
        <v>15000</v>
      </c>
      <c r="G7" s="15">
        <v>628.5</v>
      </c>
      <c r="H7" s="16">
        <v>0.7</v>
      </c>
      <c r="I7" s="26">
        <v>463.07</v>
      </c>
      <c r="J7" s="26">
        <f t="shared" ref="J7:J11" si="0">C7-I7</f>
        <v>242.88</v>
      </c>
      <c r="K7" s="27" t="s">
        <v>65</v>
      </c>
    </row>
    <row r="8" ht="37" customHeight="1" spans="1:11">
      <c r="A8" s="11"/>
      <c r="B8" s="12"/>
      <c r="C8" s="12"/>
      <c r="D8" s="15" t="s">
        <v>66</v>
      </c>
      <c r="E8" s="15">
        <v>76</v>
      </c>
      <c r="F8" s="15">
        <v>6000</v>
      </c>
      <c r="G8" s="15">
        <v>46.25</v>
      </c>
      <c r="H8" s="17">
        <v>0.5</v>
      </c>
      <c r="I8" s="28"/>
      <c r="J8" s="29"/>
      <c r="K8" s="30"/>
    </row>
    <row r="9" ht="20" customHeight="1" spans="1:11">
      <c r="A9" s="6">
        <v>2</v>
      </c>
      <c r="B9" s="18" t="s">
        <v>67</v>
      </c>
      <c r="C9" s="7">
        <v>299.7</v>
      </c>
      <c r="D9" s="15" t="s">
        <v>64</v>
      </c>
      <c r="E9" s="15">
        <v>234</v>
      </c>
      <c r="F9" s="15">
        <v>15000</v>
      </c>
      <c r="G9" s="15">
        <v>351</v>
      </c>
      <c r="H9" s="17">
        <v>0.3</v>
      </c>
      <c r="I9" s="7">
        <v>243.3</v>
      </c>
      <c r="J9" s="7">
        <f t="shared" si="0"/>
        <v>56.4</v>
      </c>
      <c r="K9" s="31" t="s">
        <v>68</v>
      </c>
    </row>
    <row r="10" ht="20" customHeight="1" spans="1:11">
      <c r="A10" s="11"/>
      <c r="B10" s="19"/>
      <c r="C10" s="12"/>
      <c r="D10" s="15" t="s">
        <v>66</v>
      </c>
      <c r="E10" s="15">
        <v>460</v>
      </c>
      <c r="F10" s="15">
        <v>6000</v>
      </c>
      <c r="G10" s="15">
        <v>276</v>
      </c>
      <c r="H10" s="17">
        <v>0.5</v>
      </c>
      <c r="I10" s="12"/>
      <c r="J10" s="12"/>
      <c r="K10" s="31"/>
    </row>
    <row r="11" ht="20" customHeight="1" spans="1:11">
      <c r="A11" s="6">
        <v>3</v>
      </c>
      <c r="B11" s="18" t="s">
        <v>69</v>
      </c>
      <c r="C11" s="7">
        <v>35.85</v>
      </c>
      <c r="D11" s="15" t="s">
        <v>64</v>
      </c>
      <c r="E11" s="15">
        <v>36</v>
      </c>
      <c r="F11" s="15">
        <v>15000</v>
      </c>
      <c r="G11" s="15">
        <v>54</v>
      </c>
      <c r="H11" s="16">
        <v>0.7</v>
      </c>
      <c r="I11" s="7">
        <v>45.3</v>
      </c>
      <c r="J11" s="7">
        <f t="shared" si="0"/>
        <v>-9.45</v>
      </c>
      <c r="K11" s="31"/>
    </row>
    <row r="12" ht="20" customHeight="1" spans="1:11">
      <c r="A12" s="11"/>
      <c r="B12" s="19"/>
      <c r="C12" s="12"/>
      <c r="D12" s="15" t="s">
        <v>66</v>
      </c>
      <c r="E12" s="15">
        <v>25</v>
      </c>
      <c r="F12" s="15">
        <v>6000</v>
      </c>
      <c r="G12" s="15">
        <v>15</v>
      </c>
      <c r="H12" s="16">
        <v>0.5</v>
      </c>
      <c r="I12" s="12"/>
      <c r="J12" s="12"/>
      <c r="K12" s="31"/>
    </row>
    <row r="13" ht="20" customHeight="1" spans="1:11">
      <c r="A13" s="6">
        <v>4</v>
      </c>
      <c r="B13" s="18" t="s">
        <v>70</v>
      </c>
      <c r="C13" s="7">
        <v>23.55</v>
      </c>
      <c r="D13" s="15" t="s">
        <v>64</v>
      </c>
      <c r="E13" s="14">
        <v>7</v>
      </c>
      <c r="F13" s="15">
        <v>15000</v>
      </c>
      <c r="G13" s="15">
        <v>12.3</v>
      </c>
      <c r="H13" s="16">
        <v>0.7</v>
      </c>
      <c r="I13" s="7">
        <v>21.21</v>
      </c>
      <c r="J13" s="7">
        <f t="shared" ref="J13:J17" si="1">C13-I13</f>
        <v>2.34</v>
      </c>
      <c r="K13" s="31"/>
    </row>
    <row r="14" ht="20" customHeight="1" spans="1:11">
      <c r="A14" s="20"/>
      <c r="B14" s="21"/>
      <c r="C14" s="22"/>
      <c r="D14" s="15" t="s">
        <v>66</v>
      </c>
      <c r="E14" s="14">
        <v>42</v>
      </c>
      <c r="F14" s="15">
        <v>6000</v>
      </c>
      <c r="G14" s="15">
        <v>25.2</v>
      </c>
      <c r="H14" s="17">
        <v>0.5</v>
      </c>
      <c r="I14" s="12"/>
      <c r="J14" s="12"/>
      <c r="K14" s="31"/>
    </row>
    <row r="15" ht="20" customHeight="1" spans="1:11">
      <c r="A15" s="6">
        <v>5</v>
      </c>
      <c r="B15" s="18" t="s">
        <v>71</v>
      </c>
      <c r="C15" s="7">
        <v>12.15</v>
      </c>
      <c r="D15" s="15" t="s">
        <v>64</v>
      </c>
      <c r="E15" s="15">
        <v>20</v>
      </c>
      <c r="F15" s="15">
        <v>15000</v>
      </c>
      <c r="G15" s="15">
        <v>30</v>
      </c>
      <c r="H15" s="17">
        <v>0.3</v>
      </c>
      <c r="I15" s="7">
        <v>11.7</v>
      </c>
      <c r="J15" s="7">
        <f t="shared" si="1"/>
        <v>0.450000000000001</v>
      </c>
      <c r="K15" s="31"/>
    </row>
    <row r="16" ht="20" customHeight="1" spans="1:11">
      <c r="A16" s="11"/>
      <c r="B16" s="19"/>
      <c r="C16" s="12"/>
      <c r="D16" s="15" t="s">
        <v>66</v>
      </c>
      <c r="E16" s="15">
        <v>9</v>
      </c>
      <c r="F16" s="15">
        <v>6000</v>
      </c>
      <c r="G16" s="15">
        <v>5.4</v>
      </c>
      <c r="H16" s="17">
        <v>0.5</v>
      </c>
      <c r="I16" s="12"/>
      <c r="J16" s="12"/>
      <c r="K16" s="31"/>
    </row>
    <row r="17" ht="20" customHeight="1" spans="1:11">
      <c r="A17" s="6">
        <v>6</v>
      </c>
      <c r="B17" s="18" t="s">
        <v>72</v>
      </c>
      <c r="C17" s="7">
        <v>10.5</v>
      </c>
      <c r="D17" s="15" t="s">
        <v>64</v>
      </c>
      <c r="E17" s="15">
        <v>32</v>
      </c>
      <c r="F17" s="15">
        <v>15000</v>
      </c>
      <c r="G17" s="15">
        <v>32.4</v>
      </c>
      <c r="H17" s="17">
        <v>0.3</v>
      </c>
      <c r="I17" s="7">
        <v>10.32</v>
      </c>
      <c r="J17" s="7">
        <f t="shared" si="1"/>
        <v>0.18</v>
      </c>
      <c r="K17" s="31"/>
    </row>
    <row r="18" ht="20" customHeight="1" spans="1:11">
      <c r="A18" s="11"/>
      <c r="B18" s="19"/>
      <c r="C18" s="12"/>
      <c r="D18" s="15" t="s">
        <v>66</v>
      </c>
      <c r="E18" s="15">
        <v>4</v>
      </c>
      <c r="F18" s="15">
        <v>6000</v>
      </c>
      <c r="G18" s="15">
        <v>1.2</v>
      </c>
      <c r="H18" s="17">
        <v>0.5</v>
      </c>
      <c r="I18" s="12"/>
      <c r="J18" s="12"/>
      <c r="K18" s="31"/>
    </row>
    <row r="19" ht="20" customHeight="1" spans="1:11">
      <c r="A19" s="6">
        <v>7</v>
      </c>
      <c r="B19" s="18" t="s">
        <v>73</v>
      </c>
      <c r="C19" s="7">
        <v>9.15</v>
      </c>
      <c r="D19" s="15" t="s">
        <v>64</v>
      </c>
      <c r="E19" s="15">
        <v>8</v>
      </c>
      <c r="F19" s="15">
        <v>15000</v>
      </c>
      <c r="G19" s="15">
        <v>12</v>
      </c>
      <c r="H19" s="17">
        <v>0.3</v>
      </c>
      <c r="I19" s="7">
        <v>10.05</v>
      </c>
      <c r="J19" s="7">
        <f>C19-I19</f>
        <v>-0.9</v>
      </c>
      <c r="K19" s="31"/>
    </row>
    <row r="20" ht="20" customHeight="1" spans="1:11">
      <c r="A20" s="11"/>
      <c r="B20" s="19"/>
      <c r="C20" s="12"/>
      <c r="D20" s="15" t="s">
        <v>66</v>
      </c>
      <c r="E20" s="15">
        <v>21</v>
      </c>
      <c r="F20" s="15">
        <v>6000</v>
      </c>
      <c r="G20" s="15">
        <v>12.9</v>
      </c>
      <c r="H20" s="17">
        <v>0.5</v>
      </c>
      <c r="I20" s="12"/>
      <c r="J20" s="12"/>
      <c r="K20" s="31"/>
    </row>
    <row r="21" ht="20" customHeight="1" spans="1:11">
      <c r="A21" s="6">
        <v>8</v>
      </c>
      <c r="B21" s="18" t="s">
        <v>74</v>
      </c>
      <c r="C21" s="7">
        <v>3.15</v>
      </c>
      <c r="D21" s="15" t="s">
        <v>64</v>
      </c>
      <c r="E21" s="15">
        <v>12</v>
      </c>
      <c r="F21" s="15">
        <v>15000</v>
      </c>
      <c r="G21" s="15">
        <v>11</v>
      </c>
      <c r="H21" s="17">
        <v>0.3</v>
      </c>
      <c r="I21" s="7">
        <v>3.3</v>
      </c>
      <c r="J21" s="7">
        <f>C21-I21</f>
        <v>-0.15</v>
      </c>
      <c r="K21" s="31"/>
    </row>
    <row r="22" ht="20" customHeight="1" spans="1:11">
      <c r="A22" s="11"/>
      <c r="B22" s="19"/>
      <c r="C22" s="12"/>
      <c r="D22" s="15" t="s">
        <v>66</v>
      </c>
      <c r="E22" s="15"/>
      <c r="F22" s="15"/>
      <c r="G22" s="15"/>
      <c r="H22" s="17">
        <v>0.5</v>
      </c>
      <c r="I22" s="12"/>
      <c r="J22" s="12"/>
      <c r="K22" s="31"/>
    </row>
    <row r="23" s="1" customFormat="1" ht="20" customHeight="1" spans="1:11">
      <c r="A23" s="23"/>
      <c r="B23" s="24" t="s">
        <v>32</v>
      </c>
      <c r="C23" s="24">
        <v>1100</v>
      </c>
      <c r="D23" s="25"/>
      <c r="E23" s="24">
        <f t="shared" ref="E23:J23" si="2">SUM(E7:E22)</f>
        <v>1381</v>
      </c>
      <c r="F23" s="24"/>
      <c r="G23" s="24">
        <f t="shared" si="2"/>
        <v>1513.15</v>
      </c>
      <c r="H23" s="25"/>
      <c r="I23" s="24">
        <f t="shared" si="2"/>
        <v>808.25</v>
      </c>
      <c r="J23" s="24">
        <f t="shared" si="2"/>
        <v>291.75</v>
      </c>
      <c r="K23" s="23"/>
    </row>
  </sheetData>
  <mergeCells count="51">
    <mergeCell ref="A1:C1"/>
    <mergeCell ref="A4:C4"/>
    <mergeCell ref="D5:H5"/>
    <mergeCell ref="A5:A6"/>
    <mergeCell ref="A7:A8"/>
    <mergeCell ref="A9:A10"/>
    <mergeCell ref="A11:A12"/>
    <mergeCell ref="A13:A14"/>
    <mergeCell ref="A15:A16"/>
    <mergeCell ref="A17:A18"/>
    <mergeCell ref="A19:A20"/>
    <mergeCell ref="A21:A22"/>
    <mergeCell ref="B5:B6"/>
    <mergeCell ref="B7:B8"/>
    <mergeCell ref="B9:B10"/>
    <mergeCell ref="B11:B12"/>
    <mergeCell ref="B13:B14"/>
    <mergeCell ref="B15:B16"/>
    <mergeCell ref="B17:B18"/>
    <mergeCell ref="B19:B20"/>
    <mergeCell ref="B21:B22"/>
    <mergeCell ref="C5:C6"/>
    <mergeCell ref="C7:C8"/>
    <mergeCell ref="C9:C10"/>
    <mergeCell ref="C11:C12"/>
    <mergeCell ref="C13:C14"/>
    <mergeCell ref="C15:C16"/>
    <mergeCell ref="C17:C18"/>
    <mergeCell ref="C19:C20"/>
    <mergeCell ref="C21:C22"/>
    <mergeCell ref="I5:I6"/>
    <mergeCell ref="I7:I8"/>
    <mergeCell ref="I9:I10"/>
    <mergeCell ref="I11:I12"/>
    <mergeCell ref="I13:I14"/>
    <mergeCell ref="I15:I16"/>
    <mergeCell ref="I17:I18"/>
    <mergeCell ref="I19:I20"/>
    <mergeCell ref="I21:I22"/>
    <mergeCell ref="J5:J6"/>
    <mergeCell ref="J7:J8"/>
    <mergeCell ref="J9:J10"/>
    <mergeCell ref="J11:J12"/>
    <mergeCell ref="J13:J14"/>
    <mergeCell ref="J15:J16"/>
    <mergeCell ref="J17:J18"/>
    <mergeCell ref="J19:J20"/>
    <mergeCell ref="J21:J22"/>
    <mergeCell ref="K5:K6"/>
    <mergeCell ref="K7:K8"/>
    <mergeCell ref="A2:K3"/>
  </mergeCells>
  <pageMargins left="0.751388888888889" right="0.554166666666667" top="0.802777777777778" bottom="0.605555555555556"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附件1-预算安排表</vt:lpstr>
      <vt:lpstr>附件2-实际支付情况</vt:lpstr>
      <vt:lpstr>附件4-义务兵优待金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2017-04-06T01:28:00Z</dcterms:created>
  <dcterms:modified xsi:type="dcterms:W3CDTF">2017-05-07T13:13:44Z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